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15945" windowHeight="8505"/>
  </bookViews>
  <sheets>
    <sheet name="Bond" sheetId="2" r:id="rId1"/>
  </sheets>
  <calcPr calcId="125725"/>
</workbook>
</file>

<file path=xl/calcChain.xml><?xml version="1.0" encoding="utf-8"?>
<calcChain xmlns="http://schemas.openxmlformats.org/spreadsheetml/2006/main">
  <c r="B31" i="2"/>
  <c r="B30"/>
  <c r="B20"/>
  <c r="B21" s="1"/>
  <c r="B2"/>
  <c r="B44" l="1"/>
  <c r="B38"/>
  <c r="B3"/>
</calcChain>
</file>

<file path=xl/sharedStrings.xml><?xml version="1.0" encoding="utf-8"?>
<sst xmlns="http://schemas.openxmlformats.org/spreadsheetml/2006/main" count="61" uniqueCount="45">
  <si>
    <t>Error</t>
  </si>
  <si>
    <t>Overwrite</t>
  </si>
  <si>
    <t>Trigger</t>
  </si>
  <si>
    <t>Object</t>
  </si>
  <si>
    <t>ObjectID</t>
  </si>
  <si>
    <t>Description</t>
  </si>
  <si>
    <t>Currency</t>
  </si>
  <si>
    <t>SettlementDays</t>
  </si>
  <si>
    <t>Calendar</t>
  </si>
  <si>
    <t>FaceAmount</t>
  </si>
  <si>
    <t>PaymentBDC</t>
  </si>
  <si>
    <t>Redemption</t>
  </si>
  <si>
    <t>IssueDate</t>
  </si>
  <si>
    <t>Permanent</t>
  </si>
  <si>
    <t>EUR</t>
  </si>
  <si>
    <t>TARGET</t>
  </si>
  <si>
    <t>Modified Following</t>
  </si>
  <si>
    <t>YieldCurve</t>
  </si>
  <si>
    <t>ScheduleID</t>
  </si>
  <si>
    <t>DayCounter</t>
  </si>
  <si>
    <t>Actual/Actual (ISMA)</t>
  </si>
  <si>
    <t>EffectiveDate</t>
  </si>
  <si>
    <t>TerminationDate</t>
  </si>
  <si>
    <t>Tenor</t>
  </si>
  <si>
    <t>Convention</t>
  </si>
  <si>
    <t>TermDateConv</t>
  </si>
  <si>
    <t>GenRule</t>
  </si>
  <si>
    <t>EndOfMonth</t>
  </si>
  <si>
    <t>FirstDate</t>
  </si>
  <si>
    <t>NextToLastDate</t>
  </si>
  <si>
    <t>FixingDays</t>
  </si>
  <si>
    <t>IsInArrears</t>
  </si>
  <si>
    <t>Floors</t>
  </si>
  <si>
    <t>Gearings</t>
  </si>
  <si>
    <t>IborIndex</t>
  </si>
  <si>
    <t>Spreads</t>
  </si>
  <si>
    <t>Caps</t>
  </si>
  <si>
    <t>FloatingBond</t>
  </si>
  <si>
    <t>floating rate bond</t>
  </si>
  <si>
    <t>6M</t>
  </si>
  <si>
    <t>SchedFloat</t>
  </si>
  <si>
    <t>bond</t>
  </si>
  <si>
    <t>schedule</t>
  </si>
  <si>
    <t>index</t>
  </si>
  <si>
    <t>Euribor6M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</si>
</sst>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</cellStyleXfs>
  <cellXfs count="11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2" xfId="0" applyFill="1" applyBorder="1"/>
    <xf numFmtId="0" fontId="0" fillId="0" borderId="3" xfId="0" applyFill="1" applyBorder="1"/>
    <xf numFmtId="14" fontId="0" fillId="0" borderId="2" xfId="0" applyNumberFormat="1" applyBorder="1"/>
    <xf numFmtId="0" fontId="0" fillId="0" borderId="0" xfId="0" applyFill="1" applyBorder="1"/>
    <xf numFmtId="3" fontId="0" fillId="0" borderId="2" xfId="0" applyNumberFormat="1" applyBorder="1"/>
    <xf numFmtId="0" fontId="0" fillId="0" borderId="1" xfId="0" applyFill="1" applyBorder="1"/>
  </cellXfs>
  <cellStyles count="9">
    <cellStyle name="Normale" xfId="0" builtinId="0"/>
    <cellStyle name="Normale 2" xfId="1"/>
    <cellStyle name="Normale 3" xfId="2"/>
    <cellStyle name="Normale 4" xfId="3"/>
    <cellStyle name="Normale 5" xfId="4"/>
    <cellStyle name="Normale 6" xfId="5"/>
    <cellStyle name="Normale 7" xfId="6"/>
    <cellStyle name="Normale 8" xfId="7"/>
    <cellStyle name="Normale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tabSelected="1" topLeftCell="A24" workbookViewId="0">
      <selection activeCell="B30" sqref="B30"/>
    </sheetView>
  </sheetViews>
  <sheetFormatPr defaultRowHeight="15"/>
  <cols>
    <col min="1" max="1" width="18.42578125" bestFit="1" customWidth="1"/>
    <col min="2" max="3" width="19.7109375" bestFit="1" customWidth="1"/>
    <col min="4" max="4" width="16.7109375" bestFit="1" customWidth="1"/>
    <col min="5" max="5" width="15.85546875" bestFit="1" customWidth="1"/>
    <col min="6" max="6" width="16.7109375" bestFit="1" customWidth="1"/>
    <col min="7" max="7" width="15.85546875" bestFit="1" customWidth="1"/>
    <col min="8" max="8" width="12" bestFit="1" customWidth="1"/>
    <col min="9" max="9" width="20.28515625" bestFit="1" customWidth="1"/>
    <col min="10" max="10" width="11.85546875" bestFit="1" customWidth="1"/>
    <col min="11" max="11" width="13.85546875" bestFit="1" customWidth="1"/>
    <col min="12" max="12" width="19.7109375" bestFit="1" customWidth="1"/>
    <col min="13" max="13" width="13.85546875" bestFit="1" customWidth="1"/>
    <col min="14" max="14" width="13.42578125" bestFit="1" customWidth="1"/>
    <col min="15" max="15" width="11.7109375" bestFit="1" customWidth="1"/>
    <col min="16" max="16" width="10" bestFit="1" customWidth="1"/>
    <col min="17" max="17" width="13.28515625" bestFit="1" customWidth="1"/>
    <col min="18" max="18" width="10" bestFit="1" customWidth="1"/>
    <col min="19" max="19" width="16.7109375" bestFit="1" customWidth="1"/>
    <col min="20" max="20" width="16.42578125" bestFit="1" customWidth="1"/>
    <col min="21" max="21" width="16.7109375" bestFit="1" customWidth="1"/>
    <col min="22" max="22" width="16.42578125" bestFit="1" customWidth="1"/>
  </cols>
  <sheetData>
    <row r="1" spans="1:2">
      <c r="A1" t="s">
        <v>42</v>
      </c>
    </row>
    <row r="2" spans="1:2">
      <c r="A2" s="2" t="s">
        <v>3</v>
      </c>
      <c r="B2" s="2" t="str">
        <f>_xll.qlSchedule(B4,B5,B6,B7,B8,B9,B10,B11,B12,B13,B14,B15,B16,B17)</f>
        <v>SchedFloat#0000</v>
      </c>
    </row>
    <row r="3" spans="1:2">
      <c r="A3" s="4" t="s">
        <v>0</v>
      </c>
      <c r="B3" s="4" t="str">
        <f>_xll.ohRangeRetrieveError(B2)</f>
        <v/>
      </c>
    </row>
    <row r="4" spans="1:2">
      <c r="A4" s="2" t="s">
        <v>4</v>
      </c>
      <c r="B4" s="2" t="s">
        <v>40</v>
      </c>
    </row>
    <row r="5" spans="1:2">
      <c r="A5" s="3" t="s">
        <v>21</v>
      </c>
      <c r="B5" s="7">
        <v>41039</v>
      </c>
    </row>
    <row r="6" spans="1:2">
      <c r="A6" s="3" t="s">
        <v>22</v>
      </c>
      <c r="B6" s="7">
        <v>42358</v>
      </c>
    </row>
    <row r="7" spans="1:2">
      <c r="A7" s="3" t="s">
        <v>23</v>
      </c>
      <c r="B7" s="3" t="s">
        <v>39</v>
      </c>
    </row>
    <row r="8" spans="1:2">
      <c r="A8" s="3" t="s">
        <v>8</v>
      </c>
      <c r="B8" s="3" t="s">
        <v>15</v>
      </c>
    </row>
    <row r="9" spans="1:2">
      <c r="A9" s="3" t="s">
        <v>24</v>
      </c>
      <c r="B9" s="3" t="s">
        <v>16</v>
      </c>
    </row>
    <row r="10" spans="1:2">
      <c r="A10" s="3" t="s">
        <v>25</v>
      </c>
      <c r="B10" s="3" t="s">
        <v>16</v>
      </c>
    </row>
    <row r="11" spans="1:2">
      <c r="A11" s="3" t="s">
        <v>26</v>
      </c>
      <c r="B11" s="3"/>
    </row>
    <row r="12" spans="1:2">
      <c r="A12" s="3" t="s">
        <v>27</v>
      </c>
      <c r="B12" s="3"/>
    </row>
    <row r="13" spans="1:2">
      <c r="A13" s="3" t="s">
        <v>28</v>
      </c>
      <c r="B13" s="3"/>
    </row>
    <row r="14" spans="1:2">
      <c r="A14" s="3" t="s">
        <v>29</v>
      </c>
      <c r="B14" s="3"/>
    </row>
    <row r="15" spans="1:2">
      <c r="A15" s="3" t="s">
        <v>13</v>
      </c>
      <c r="B15" s="3"/>
    </row>
    <row r="16" spans="1:2">
      <c r="A16" s="3" t="s">
        <v>2</v>
      </c>
      <c r="B16" s="3"/>
    </row>
    <row r="17" spans="1:3">
      <c r="A17" s="4" t="s">
        <v>1</v>
      </c>
      <c r="B17" s="4"/>
    </row>
    <row r="18" spans="1:3">
      <c r="A18" s="1"/>
      <c r="B18" s="1"/>
    </row>
    <row r="19" spans="1:3">
      <c r="A19" s="8" t="s">
        <v>43</v>
      </c>
      <c r="B19" s="1"/>
    </row>
    <row r="20" spans="1:3">
      <c r="A20" s="10" t="s">
        <v>3</v>
      </c>
      <c r="B20" s="2" t="str">
        <f>_xll.qlEuribor(B22,B23,B24,B25,B26,B27)</f>
        <v>Euribor6M#0000</v>
      </c>
    </row>
    <row r="21" spans="1:3">
      <c r="A21" s="6" t="s">
        <v>0</v>
      </c>
      <c r="B21" s="4" t="str">
        <f>_xll.ohRangeRetrieveError(B20)</f>
        <v/>
      </c>
    </row>
    <row r="22" spans="1:3">
      <c r="A22" s="5" t="s">
        <v>4</v>
      </c>
      <c r="B22" s="3" t="s">
        <v>44</v>
      </c>
    </row>
    <row r="23" spans="1:3">
      <c r="A23" s="5" t="s">
        <v>23</v>
      </c>
      <c r="B23" s="3" t="s">
        <v>39</v>
      </c>
    </row>
    <row r="24" spans="1:3">
      <c r="A24" s="5" t="s">
        <v>17</v>
      </c>
      <c r="B24" s="3"/>
    </row>
    <row r="25" spans="1:3">
      <c r="A25" s="5" t="s">
        <v>13</v>
      </c>
      <c r="B25" s="3"/>
    </row>
    <row r="26" spans="1:3">
      <c r="A26" s="5" t="s">
        <v>2</v>
      </c>
      <c r="B26" s="3"/>
    </row>
    <row r="27" spans="1:3">
      <c r="A27" s="6" t="s">
        <v>1</v>
      </c>
      <c r="B27" s="4"/>
    </row>
    <row r="28" spans="1:3">
      <c r="A28" s="1"/>
      <c r="B28" s="1"/>
    </row>
    <row r="29" spans="1:3">
      <c r="A29" t="s">
        <v>41</v>
      </c>
      <c r="B29" s="8"/>
      <c r="C29" s="1"/>
    </row>
    <row r="30" spans="1:3">
      <c r="A30" s="2" t="s">
        <v>3</v>
      </c>
      <c r="B30" s="2" t="e">
        <f>_xll.qlFloatingRateBond(B32,B33,B34,B35,B36,B37,B38,B39,B40,B41,B42,B43,B44,B45,B46,B47,B48,B49,B50,B51)</f>
        <v>#NUM!</v>
      </c>
      <c r="C30" s="1"/>
    </row>
    <row r="31" spans="1:3">
      <c r="A31" s="6" t="s">
        <v>0</v>
      </c>
      <c r="B31" s="6" t="str">
        <f ca="1">_xll.ohRangeRetrieveError(B30)</f>
        <v>qlFloatingRateBond - Date's serial number (366) outside allowed range [367-109574], i.e. [January 1st, 1901-December 31st, 2199]</v>
      </c>
      <c r="C31" s="1"/>
    </row>
    <row r="32" spans="1:3">
      <c r="A32" s="2" t="s">
        <v>4</v>
      </c>
      <c r="B32" s="10" t="s">
        <v>37</v>
      </c>
      <c r="C32" s="1"/>
    </row>
    <row r="33" spans="1:3">
      <c r="A33" s="3" t="s">
        <v>5</v>
      </c>
      <c r="B33" s="5" t="s">
        <v>38</v>
      </c>
      <c r="C33" s="1"/>
    </row>
    <row r="34" spans="1:3">
      <c r="A34" s="3" t="s">
        <v>6</v>
      </c>
      <c r="B34" s="5" t="s">
        <v>14</v>
      </c>
      <c r="C34" s="1"/>
    </row>
    <row r="35" spans="1:3">
      <c r="A35" s="3" t="s">
        <v>7</v>
      </c>
      <c r="B35" s="5">
        <v>3</v>
      </c>
      <c r="C35" s="1"/>
    </row>
    <row r="36" spans="1:3">
      <c r="A36" s="3" t="s">
        <v>10</v>
      </c>
      <c r="B36" s="5" t="s">
        <v>16</v>
      </c>
      <c r="C36" s="1"/>
    </row>
    <row r="37" spans="1:3">
      <c r="A37" s="3" t="s">
        <v>9</v>
      </c>
      <c r="B37" s="9">
        <v>10000000</v>
      </c>
      <c r="C37" s="1"/>
    </row>
    <row r="38" spans="1:3">
      <c r="A38" s="3" t="s">
        <v>18</v>
      </c>
      <c r="B38" s="5" t="str">
        <f>$B$2</f>
        <v>SchedFloat#0000</v>
      </c>
      <c r="C38" s="1"/>
    </row>
    <row r="39" spans="1:3">
      <c r="A39" s="3" t="s">
        <v>30</v>
      </c>
      <c r="B39" s="5"/>
      <c r="C39" s="1"/>
    </row>
    <row r="40" spans="1:3">
      <c r="A40" s="3" t="s">
        <v>31</v>
      </c>
      <c r="B40" s="5"/>
      <c r="C40" s="1"/>
    </row>
    <row r="41" spans="1:3">
      <c r="A41" s="3" t="s">
        <v>19</v>
      </c>
      <c r="B41" s="5" t="s">
        <v>20</v>
      </c>
      <c r="C41" s="1"/>
    </row>
    <row r="42" spans="1:3">
      <c r="A42" s="3" t="s">
        <v>32</v>
      </c>
      <c r="B42" s="5"/>
      <c r="C42" s="1"/>
    </row>
    <row r="43" spans="1:3">
      <c r="A43" s="3" t="s">
        <v>33</v>
      </c>
      <c r="B43" s="5"/>
      <c r="C43" s="1"/>
    </row>
    <row r="44" spans="1:3">
      <c r="A44" s="3" t="s">
        <v>34</v>
      </c>
      <c r="B44" s="5" t="str">
        <f>$B$20</f>
        <v>Euribor6M#0000</v>
      </c>
      <c r="C44" s="1"/>
    </row>
    <row r="45" spans="1:3">
      <c r="A45" s="3" t="s">
        <v>35</v>
      </c>
      <c r="B45" s="5"/>
      <c r="C45" s="1"/>
    </row>
    <row r="46" spans="1:3">
      <c r="A46" s="3" t="s">
        <v>36</v>
      </c>
      <c r="B46" s="5"/>
      <c r="C46" s="1"/>
    </row>
    <row r="47" spans="1:3">
      <c r="A47" s="3" t="s">
        <v>11</v>
      </c>
      <c r="B47" s="5"/>
      <c r="C47" s="1"/>
    </row>
    <row r="48" spans="1:3">
      <c r="A48" s="3" t="s">
        <v>12</v>
      </c>
      <c r="B48" s="5"/>
      <c r="C48" s="1"/>
    </row>
    <row r="49" spans="1:3">
      <c r="A49" s="3" t="s">
        <v>13</v>
      </c>
      <c r="B49" s="5"/>
      <c r="C49" s="1"/>
    </row>
    <row r="50" spans="1:3">
      <c r="A50" s="3" t="s">
        <v>2</v>
      </c>
      <c r="B50" s="3"/>
      <c r="C50" s="1"/>
    </row>
    <row r="51" spans="1:3">
      <c r="A51" s="4" t="s">
        <v>1</v>
      </c>
      <c r="B51" s="6"/>
      <c r="C5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Bond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2012-05-29T12:37:01Z</dcterms:created>
  <dcterms:modified xsi:type="dcterms:W3CDTF">2012-06-04T09:05:33Z</dcterms:modified>
</cp:coreProperties>
</file>